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<sst xmlns="http://schemas.openxmlformats.org/spreadsheetml/2006/main" count="36" uniqueCount="27">
  <si>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Код</t>
  </si>
  <si>
    <t xml:space="preserve">Назва груп товарів </t>
  </si>
  <si>
    <t>Товарообіг</t>
  </si>
  <si>
    <t>Сальдо</t>
  </si>
  <si>
    <t>%</t>
  </si>
  <si>
    <t>+/-</t>
  </si>
  <si>
    <t>+/-,%</t>
  </si>
  <si>
    <t>Всього</t>
  </si>
  <si>
    <t>Продовольчі товари і жива худоба</t>
  </si>
  <si>
    <t>Напої і тютюн</t>
  </si>
  <si>
    <t>Сировина за винятком палива</t>
  </si>
  <si>
    <t>Мінеральне паливо, масла і прирівняні до них матеріали</t>
  </si>
  <si>
    <t>Тваринне, рослинне масла, жири і віск</t>
  </si>
  <si>
    <t>Хімікати і прирівняні до них вироби</t>
  </si>
  <si>
    <t>Напівфабрикати</t>
  </si>
  <si>
    <t>Обладнання, машини, транспортні засоби</t>
  </si>
  <si>
    <t xml:space="preserve">Різні промислові вироби </t>
  </si>
  <si>
    <t>Види товарів, що не увійшли в інші групи</t>
  </si>
  <si>
    <t>Експорт з Чехії</t>
  </si>
  <si>
    <t>Імпорт до Чехії</t>
  </si>
  <si>
    <t>(За даними Чеського статистичного управління)</t>
  </si>
  <si>
    <t>Торговельно-економічна місія</t>
  </si>
  <si>
    <t>у складі Посольства України</t>
  </si>
  <si>
    <t>в Чеській Республіці</t>
  </si>
  <si>
    <t>(тис.дол.США)</t>
  </si>
  <si>
    <t>Додаток № 2</t>
  </si>
  <si>
    <t xml:space="preserve">Зовнішньоторговельний оборот Чеської Республіки у  2008-2009 рр. за товарною номенклатурою 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</si>
</sst>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,###,###,###,##0"/>
    <numFmt numFmtId="185" formatCode="0.0%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[$-422]d\ mmmm\ yyyy&quot; р.&quot;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20" borderId="6" applyNumberFormat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0" borderId="7" applyNumberFormat="0" applyFill="0" applyAlignment="0" applyProtection="0"/>
    <xf numFmtId="0" fontId="2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5" fillId="21" borderId="9" applyNumberFormat="0" applyAlignment="0" applyProtection="0"/>
    <xf numFmtId="0" fontId="26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wrapText="1"/>
    </xf>
    <xf numFmtId="9" fontId="3" fillId="24" borderId="10" xfId="0" applyNumberFormat="1" applyFont="1" applyFill="1" applyBorder="1" applyAlignment="1">
      <alignment horizontal="right" wrapText="1"/>
    </xf>
    <xf numFmtId="3" fontId="3" fillId="24" borderId="10" xfId="0" applyNumberFormat="1" applyFont="1" applyFill="1" applyBorder="1" applyAlignment="1">
      <alignment horizontal="right" wrapText="1"/>
    </xf>
    <xf numFmtId="185" fontId="3" fillId="24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/>
    </xf>
    <xf numFmtId="185" fontId="3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85" fontId="10" fillId="0" borderId="10" xfId="0" applyNumberFormat="1" applyFont="1" applyBorder="1" applyAlignment="1">
      <alignment horizontal="center" wrapText="1"/>
    </xf>
    <xf numFmtId="185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justify" wrapText="1"/>
    </xf>
    <xf numFmtId="3" fontId="5" fillId="24" borderId="10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136" zoomScaleNormal="136" zoomScalePageLayoutView="0" workbookViewId="0" topLeftCell="A1">
      <selection activeCell="A3" sqref="A3:V4"/>
    </sheetView>
  </sheetViews>
  <sheetFormatPr defaultColWidth="5.875" defaultRowHeight="12.75"/>
  <cols>
    <col min="1" max="1" width="4.125" style="19" customWidth="1"/>
    <col min="2" max="2" width="9.875" style="19" customWidth="1"/>
    <col min="3" max="3" width="8.00390625" style="7" customWidth="1"/>
    <col min="4" max="4" width="4.875" style="1" customWidth="1"/>
    <col min="5" max="5" width="7.375" style="7" customWidth="1"/>
    <col min="6" max="6" width="4.875" style="1" customWidth="1"/>
    <col min="7" max="7" width="7.125" style="1" customWidth="1"/>
    <col min="8" max="8" width="6.625" style="5" customWidth="1"/>
    <col min="9" max="9" width="7.25390625" style="7" customWidth="1"/>
    <col min="10" max="10" width="5.00390625" style="5" customWidth="1"/>
    <col min="11" max="11" width="7.75390625" style="7" customWidth="1"/>
    <col min="12" max="12" width="4.75390625" style="5" customWidth="1"/>
    <col min="13" max="13" width="6.625" style="1" customWidth="1"/>
    <col min="14" max="14" width="5.875" style="5" customWidth="1"/>
    <col min="15" max="15" width="8.00390625" style="7" customWidth="1"/>
    <col min="16" max="16" width="5.875" style="5" customWidth="1"/>
    <col min="17" max="17" width="8.25390625" style="7" customWidth="1"/>
    <col min="18" max="18" width="5.25390625" style="5" customWidth="1"/>
    <col min="19" max="19" width="6.625" style="1" customWidth="1"/>
    <col min="20" max="20" width="5.375" style="5" customWidth="1"/>
    <col min="21" max="21" width="7.25390625" style="1" customWidth="1"/>
    <col min="22" max="22" width="7.375" style="1" customWidth="1"/>
    <col min="23" max="16384" width="5.875" style="1" customWidth="1"/>
  </cols>
  <sheetData>
    <row r="1" spans="21:22" ht="12.75">
      <c r="U1" s="28" t="s">
        <v>25</v>
      </c>
      <c r="V1" s="28"/>
    </row>
    <row r="2" spans="1:22" s="8" customFormat="1" ht="28.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8" customFormat="1" ht="12.7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8" customFormat="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s="8" customFormat="1" ht="12.75">
      <c r="A5" s="15"/>
      <c r="B5" s="15"/>
      <c r="C5" s="35" t="s">
        <v>24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s="8" customFormat="1" ht="24.75" customHeight="1">
      <c r="A6" s="32" t="s">
        <v>0</v>
      </c>
      <c r="B6" s="32" t="s">
        <v>1</v>
      </c>
      <c r="C6" s="33" t="s">
        <v>2</v>
      </c>
      <c r="D6" s="33"/>
      <c r="E6" s="33"/>
      <c r="F6" s="33"/>
      <c r="G6" s="33"/>
      <c r="H6" s="33"/>
      <c r="I6" s="34" t="s">
        <v>19</v>
      </c>
      <c r="J6" s="34"/>
      <c r="K6" s="34"/>
      <c r="L6" s="34"/>
      <c r="M6" s="34"/>
      <c r="N6" s="34"/>
      <c r="O6" s="34" t="s">
        <v>18</v>
      </c>
      <c r="P6" s="34"/>
      <c r="Q6" s="34"/>
      <c r="R6" s="34"/>
      <c r="S6" s="34"/>
      <c r="T6" s="34"/>
      <c r="U6" s="34" t="s">
        <v>3</v>
      </c>
      <c r="V6" s="34"/>
    </row>
    <row r="7" spans="1:22" ht="11.25">
      <c r="A7" s="32"/>
      <c r="B7" s="32"/>
      <c r="C7" s="21">
        <v>2008</v>
      </c>
      <c r="D7" s="22" t="s">
        <v>4</v>
      </c>
      <c r="E7" s="21">
        <v>2009</v>
      </c>
      <c r="F7" s="22" t="s">
        <v>4</v>
      </c>
      <c r="G7" s="22" t="s">
        <v>5</v>
      </c>
      <c r="H7" s="23" t="s">
        <v>6</v>
      </c>
      <c r="I7" s="21">
        <v>2008</v>
      </c>
      <c r="J7" s="24" t="s">
        <v>4</v>
      </c>
      <c r="K7" s="21">
        <v>2009</v>
      </c>
      <c r="L7" s="24" t="s">
        <v>4</v>
      </c>
      <c r="M7" s="22" t="s">
        <v>5</v>
      </c>
      <c r="N7" s="24" t="s">
        <v>6</v>
      </c>
      <c r="O7" s="21">
        <v>2008</v>
      </c>
      <c r="P7" s="24" t="s">
        <v>4</v>
      </c>
      <c r="Q7" s="21">
        <v>2009</v>
      </c>
      <c r="R7" s="24" t="s">
        <v>4</v>
      </c>
      <c r="S7" s="22" t="s">
        <v>5</v>
      </c>
      <c r="T7" s="23" t="s">
        <v>6</v>
      </c>
      <c r="U7" s="21">
        <v>2008</v>
      </c>
      <c r="V7" s="21">
        <v>2009</v>
      </c>
    </row>
    <row r="8" spans="1:22" ht="11.25">
      <c r="A8" s="16"/>
      <c r="B8" s="17" t="s">
        <v>7</v>
      </c>
      <c r="C8" s="9">
        <v>288577645</v>
      </c>
      <c r="D8" s="10">
        <v>1</v>
      </c>
      <c r="E8" s="9">
        <v>217493453</v>
      </c>
      <c r="F8" s="10">
        <v>1</v>
      </c>
      <c r="G8" s="11">
        <f>E8-C8</f>
        <v>-71084192</v>
      </c>
      <c r="H8" s="12">
        <f>100-(E8/C8)</f>
        <v>99.24632605204052</v>
      </c>
      <c r="I8" s="13">
        <v>142171965</v>
      </c>
      <c r="J8" s="12">
        <v>1</v>
      </c>
      <c r="K8" s="13">
        <v>104721332</v>
      </c>
      <c r="L8" s="12">
        <v>1</v>
      </c>
      <c r="M8" s="11">
        <f>K8-I8</f>
        <v>-37450633</v>
      </c>
      <c r="N8" s="12">
        <f>K8/I8</f>
        <v>0.7365821524658536</v>
      </c>
      <c r="O8" s="13">
        <v>146405679</v>
      </c>
      <c r="P8" s="12">
        <v>1</v>
      </c>
      <c r="Q8" s="13">
        <v>112772121</v>
      </c>
      <c r="R8" s="12">
        <v>1</v>
      </c>
      <c r="S8" s="26">
        <f>Q8-O8</f>
        <v>-33633558</v>
      </c>
      <c r="T8" s="12">
        <f>Q8/O8</f>
        <v>0.7702714933619481</v>
      </c>
      <c r="U8" s="11">
        <f>O8-I8</f>
        <v>4233714</v>
      </c>
      <c r="V8" s="11">
        <f>Q8-K8</f>
        <v>8050789</v>
      </c>
    </row>
    <row r="9" spans="1:22" ht="34.5" customHeight="1">
      <c r="A9" s="25">
        <v>0</v>
      </c>
      <c r="B9" s="18" t="s">
        <v>8</v>
      </c>
      <c r="C9" s="27">
        <v>10780178</v>
      </c>
      <c r="D9" s="14">
        <f>C9/C8</f>
        <v>0.03735624774399971</v>
      </c>
      <c r="E9" s="27">
        <v>9652445</v>
      </c>
      <c r="F9" s="14">
        <f>E9/E8</f>
        <v>0.044380393372116814</v>
      </c>
      <c r="G9" s="11">
        <f>E9-C9</f>
        <v>-1127733</v>
      </c>
      <c r="H9" s="12">
        <f>E9/C9</f>
        <v>0.8953882765201094</v>
      </c>
      <c r="I9" s="27">
        <v>6193452</v>
      </c>
      <c r="J9" s="14">
        <f>I9/I8</f>
        <v>0.04356310331646608</v>
      </c>
      <c r="K9" s="27">
        <v>5641100</v>
      </c>
      <c r="L9" s="14">
        <f>K9/K8</f>
        <v>0.053867725823044346</v>
      </c>
      <c r="M9" s="11">
        <f aca="true" t="shared" si="0" ref="M9:M18">K9-I9</f>
        <v>-552352</v>
      </c>
      <c r="N9" s="12">
        <f aca="true" t="shared" si="1" ref="N9:N18">K9/I9</f>
        <v>0.910816778752786</v>
      </c>
      <c r="O9" s="27">
        <v>4586726</v>
      </c>
      <c r="P9" s="14">
        <f>O9/O8</f>
        <v>0.03132888035033122</v>
      </c>
      <c r="Q9" s="27">
        <v>4011345</v>
      </c>
      <c r="R9" s="14">
        <f>Q9/Q8</f>
        <v>0.035570360514900666</v>
      </c>
      <c r="S9" s="11">
        <f aca="true" t="shared" si="2" ref="S9:S18">Q9-O9</f>
        <v>-575381</v>
      </c>
      <c r="T9" s="12">
        <f aca="true" t="shared" si="3" ref="T9:T18">Q9/O9</f>
        <v>0.8745551838064886</v>
      </c>
      <c r="U9" s="11">
        <f aca="true" t="shared" si="4" ref="U9:U18">O9-I9</f>
        <v>-1606726</v>
      </c>
      <c r="V9" s="11">
        <f>Q9-K9</f>
        <v>-1629755</v>
      </c>
    </row>
    <row r="10" spans="1:22" ht="11.25">
      <c r="A10" s="25">
        <v>1</v>
      </c>
      <c r="B10" s="18" t="s">
        <v>9</v>
      </c>
      <c r="C10" s="27">
        <v>1710999</v>
      </c>
      <c r="D10" s="14">
        <f>C10/C8</f>
        <v>0.00592907673080498</v>
      </c>
      <c r="E10" s="27">
        <v>1597247</v>
      </c>
      <c r="F10" s="14">
        <f>E10/E8</f>
        <v>0.007343885427208699</v>
      </c>
      <c r="G10" s="11">
        <f aca="true" t="shared" si="5" ref="G10:G17">E10-C10</f>
        <v>-113752</v>
      </c>
      <c r="H10" s="12">
        <f aca="true" t="shared" si="6" ref="H10:H18">E10/C10</f>
        <v>0.9335172025232042</v>
      </c>
      <c r="I10" s="27">
        <v>744776</v>
      </c>
      <c r="J10" s="14">
        <f>I10/I8</f>
        <v>0.005238557404759792</v>
      </c>
      <c r="K10" s="27">
        <v>725897</v>
      </c>
      <c r="L10" s="14">
        <f>K10/K8</f>
        <v>0.00693170136529585</v>
      </c>
      <c r="M10" s="11">
        <f t="shared" si="0"/>
        <v>-18879</v>
      </c>
      <c r="N10" s="12">
        <f t="shared" si="1"/>
        <v>0.974651438821874</v>
      </c>
      <c r="O10" s="27">
        <v>966223</v>
      </c>
      <c r="P10" s="14">
        <f>O10/O8</f>
        <v>0.006599627873724762</v>
      </c>
      <c r="Q10" s="27">
        <v>871350</v>
      </c>
      <c r="R10" s="14">
        <f>Q10/Q8</f>
        <v>0.007726643715426794</v>
      </c>
      <c r="S10" s="11">
        <f t="shared" si="2"/>
        <v>-94873</v>
      </c>
      <c r="T10" s="12">
        <f t="shared" si="3"/>
        <v>0.9018104516245214</v>
      </c>
      <c r="U10" s="11">
        <f t="shared" si="4"/>
        <v>221447</v>
      </c>
      <c r="V10" s="11">
        <f aca="true" t="shared" si="7" ref="V10:V18">Q10-K10</f>
        <v>145453</v>
      </c>
    </row>
    <row r="11" spans="1:22" ht="33.75" customHeight="1">
      <c r="A11" s="25">
        <v>2</v>
      </c>
      <c r="B11" s="18" t="s">
        <v>10</v>
      </c>
      <c r="C11" s="27">
        <v>7666622</v>
      </c>
      <c r="D11" s="14">
        <f>C11/C8</f>
        <v>0.026566929673294687</v>
      </c>
      <c r="E11" s="27">
        <v>5365985</v>
      </c>
      <c r="F11" s="14">
        <f>E11/E8</f>
        <v>0.024671938055992885</v>
      </c>
      <c r="G11" s="11">
        <f t="shared" si="5"/>
        <v>-2300637</v>
      </c>
      <c r="H11" s="12">
        <f t="shared" si="6"/>
        <v>0.6999151647231336</v>
      </c>
      <c r="I11" s="27">
        <v>3807037</v>
      </c>
      <c r="J11" s="14">
        <f>I11/I8</f>
        <v>0.02677769136833693</v>
      </c>
      <c r="K11" s="27">
        <v>2362531</v>
      </c>
      <c r="L11" s="14">
        <f>K11/K8</f>
        <v>0.022560169498226014</v>
      </c>
      <c r="M11" s="11">
        <f t="shared" si="0"/>
        <v>-1444506</v>
      </c>
      <c r="N11" s="12">
        <f t="shared" si="1"/>
        <v>0.6205694875043243</v>
      </c>
      <c r="O11" s="27">
        <v>3859586</v>
      </c>
      <c r="P11" s="14">
        <f>O11/O8</f>
        <v>0.026362269731353794</v>
      </c>
      <c r="Q11" s="27">
        <v>3003454</v>
      </c>
      <c r="R11" s="14">
        <f>Q11/Q8</f>
        <v>0.02663294769458136</v>
      </c>
      <c r="S11" s="11">
        <f t="shared" si="2"/>
        <v>-856132</v>
      </c>
      <c r="T11" s="12">
        <f t="shared" si="3"/>
        <v>0.7781803540586996</v>
      </c>
      <c r="U11" s="11">
        <f t="shared" si="4"/>
        <v>52549</v>
      </c>
      <c r="V11" s="11">
        <f t="shared" si="7"/>
        <v>640923</v>
      </c>
    </row>
    <row r="12" spans="1:22" ht="40.5" customHeight="1">
      <c r="A12" s="25">
        <v>3</v>
      </c>
      <c r="B12" s="18" t="s">
        <v>11</v>
      </c>
      <c r="C12" s="27">
        <v>19726317</v>
      </c>
      <c r="D12" s="14">
        <f>C12/C8</f>
        <v>0.06835705170440351</v>
      </c>
      <c r="E12" s="27">
        <v>13708274</v>
      </c>
      <c r="F12" s="14">
        <f>E12/E8</f>
        <v>0.06302844435505836</v>
      </c>
      <c r="G12" s="11">
        <f t="shared" si="5"/>
        <v>-6018043</v>
      </c>
      <c r="H12" s="12">
        <f t="shared" si="6"/>
        <v>0.6949231323819849</v>
      </c>
      <c r="I12" s="27">
        <v>14749984</v>
      </c>
      <c r="J12" s="14">
        <f>I12/I8</f>
        <v>0.1037474863627298</v>
      </c>
      <c r="K12" s="27">
        <v>9616614</v>
      </c>
      <c r="L12" s="14">
        <f>K12/K8</f>
        <v>0.091830516441483</v>
      </c>
      <c r="M12" s="11">
        <f t="shared" si="0"/>
        <v>-5133370</v>
      </c>
      <c r="N12" s="12">
        <f t="shared" si="1"/>
        <v>0.6519745377350917</v>
      </c>
      <c r="O12" s="27">
        <v>4976333</v>
      </c>
      <c r="P12" s="14">
        <f>O12/O8</f>
        <v>0.033990027121830434</v>
      </c>
      <c r="Q12" s="27">
        <v>4091660</v>
      </c>
      <c r="R12" s="14">
        <f>Q12/Q8</f>
        <v>0.03628254894664968</v>
      </c>
      <c r="S12" s="11">
        <f t="shared" si="2"/>
        <v>-884673</v>
      </c>
      <c r="T12" s="12">
        <f t="shared" si="3"/>
        <v>0.8222239146777356</v>
      </c>
      <c r="U12" s="11">
        <f t="shared" si="4"/>
        <v>-9773651</v>
      </c>
      <c r="V12" s="11">
        <f t="shared" si="7"/>
        <v>-5524954</v>
      </c>
    </row>
    <row r="13" spans="1:22" ht="28.5" customHeight="1">
      <c r="A13" s="25">
        <v>4</v>
      </c>
      <c r="B13" s="18" t="s">
        <v>12</v>
      </c>
      <c r="C13" s="27">
        <v>430500</v>
      </c>
      <c r="D13" s="14">
        <f>C13/C8</f>
        <v>0.0014917995467043194</v>
      </c>
      <c r="E13" s="27">
        <v>421231</v>
      </c>
      <c r="F13" s="14">
        <f>E13/E8</f>
        <v>0.0019367525513515112</v>
      </c>
      <c r="G13" s="11">
        <f t="shared" si="5"/>
        <v>-9269</v>
      </c>
      <c r="H13" s="12">
        <f t="shared" si="6"/>
        <v>0.9784692218350755</v>
      </c>
      <c r="I13" s="27">
        <v>265402</v>
      </c>
      <c r="J13" s="14">
        <f>I13/I8</f>
        <v>0.0018667674741641223</v>
      </c>
      <c r="K13" s="27">
        <v>282728</v>
      </c>
      <c r="L13" s="14">
        <f>K13/K8</f>
        <v>0.002699812870982199</v>
      </c>
      <c r="M13" s="11">
        <f t="shared" si="0"/>
        <v>17326</v>
      </c>
      <c r="N13" s="12">
        <f t="shared" si="1"/>
        <v>1.0652821003609618</v>
      </c>
      <c r="O13" s="27">
        <v>165098</v>
      </c>
      <c r="P13" s="14">
        <f>O12/O8</f>
        <v>0.033990027121830434</v>
      </c>
      <c r="Q13" s="27">
        <v>138504</v>
      </c>
      <c r="R13" s="14">
        <v>0.1</v>
      </c>
      <c r="S13" s="11">
        <f t="shared" si="2"/>
        <v>-26594</v>
      </c>
      <c r="T13" s="12">
        <f t="shared" si="3"/>
        <v>0.8389199142327587</v>
      </c>
      <c r="U13" s="11">
        <f t="shared" si="4"/>
        <v>-100304</v>
      </c>
      <c r="V13" s="11">
        <f t="shared" si="7"/>
        <v>-144224</v>
      </c>
    </row>
    <row r="14" spans="1:22" ht="28.5" customHeight="1">
      <c r="A14" s="25">
        <v>5</v>
      </c>
      <c r="B14" s="18" t="s">
        <v>13</v>
      </c>
      <c r="C14" s="27">
        <v>23394472</v>
      </c>
      <c r="D14" s="14">
        <f>C14/C8</f>
        <v>0.08106820609753053</v>
      </c>
      <c r="E14" s="27">
        <v>18828516</v>
      </c>
      <c r="F14" s="14">
        <f>E14/E8</f>
        <v>0.08657049552659409</v>
      </c>
      <c r="G14" s="11">
        <f t="shared" si="5"/>
        <v>-4565956</v>
      </c>
      <c r="H14" s="12">
        <f t="shared" si="6"/>
        <v>0.8048275678117462</v>
      </c>
      <c r="I14" s="27">
        <v>14650946</v>
      </c>
      <c r="J14" s="14">
        <f>I14/I8</f>
        <v>0.10305087926441757</v>
      </c>
      <c r="K14" s="27">
        <v>11692767</v>
      </c>
      <c r="L14" s="14">
        <f>K14/K8</f>
        <v>0.11165601866103078</v>
      </c>
      <c r="M14" s="11">
        <f t="shared" si="0"/>
        <v>-2958179</v>
      </c>
      <c r="N14" s="12">
        <f t="shared" si="1"/>
        <v>0.7980895568108708</v>
      </c>
      <c r="O14" s="27">
        <v>8743526</v>
      </c>
      <c r="P14" s="14">
        <f>O14/O8</f>
        <v>0.05972122160643782</v>
      </c>
      <c r="Q14" s="27">
        <v>7135748</v>
      </c>
      <c r="R14" s="14">
        <v>0.615</v>
      </c>
      <c r="S14" s="11">
        <f t="shared" si="2"/>
        <v>-1607778</v>
      </c>
      <c r="T14" s="12">
        <f t="shared" si="3"/>
        <v>0.8161178911116637</v>
      </c>
      <c r="U14" s="11">
        <f t="shared" si="4"/>
        <v>-5907420</v>
      </c>
      <c r="V14" s="11">
        <f t="shared" si="7"/>
        <v>-4557019</v>
      </c>
    </row>
    <row r="15" spans="1:22" ht="12.75" customHeight="1">
      <c r="A15" s="25">
        <v>6</v>
      </c>
      <c r="B15" s="18" t="s">
        <v>14</v>
      </c>
      <c r="C15" s="27">
        <v>56797201</v>
      </c>
      <c r="D15" s="14">
        <f>C15/C8</f>
        <v>0.19681774379993988</v>
      </c>
      <c r="E15" s="27">
        <v>38549519</v>
      </c>
      <c r="F15" s="14">
        <f>E15/E8</f>
        <v>0.17724450307936396</v>
      </c>
      <c r="G15" s="11">
        <f t="shared" si="5"/>
        <v>-18247682</v>
      </c>
      <c r="H15" s="12">
        <f t="shared" si="6"/>
        <v>0.6787221609740944</v>
      </c>
      <c r="I15" s="27">
        <v>28159616</v>
      </c>
      <c r="J15" s="14">
        <f>I15/I8</f>
        <v>0.198067291255347</v>
      </c>
      <c r="K15" s="27">
        <v>18564876</v>
      </c>
      <c r="L15" s="14">
        <f>K15/K8</f>
        <v>0.17727883751516835</v>
      </c>
      <c r="M15" s="11">
        <f t="shared" si="0"/>
        <v>-9594740</v>
      </c>
      <c r="N15" s="12">
        <f t="shared" si="1"/>
        <v>0.6592730525870807</v>
      </c>
      <c r="O15" s="27">
        <v>28637585</v>
      </c>
      <c r="P15" s="14">
        <f>O15/O8</f>
        <v>0.1956043317144822</v>
      </c>
      <c r="Q15" s="27">
        <v>19984643</v>
      </c>
      <c r="R15" s="14">
        <f>Q15/Q8</f>
        <v>0.17721261977505948</v>
      </c>
      <c r="S15" s="11">
        <f t="shared" si="2"/>
        <v>-8652942</v>
      </c>
      <c r="T15" s="12">
        <f t="shared" si="3"/>
        <v>0.6978466585083903</v>
      </c>
      <c r="U15" s="11">
        <f t="shared" si="4"/>
        <v>477969</v>
      </c>
      <c r="V15" s="11">
        <f t="shared" si="7"/>
        <v>1419767</v>
      </c>
    </row>
    <row r="16" spans="1:22" ht="39.75" customHeight="1">
      <c r="A16" s="25">
        <v>7</v>
      </c>
      <c r="B16" s="18" t="s">
        <v>15</v>
      </c>
      <c r="C16" s="27">
        <v>137416506</v>
      </c>
      <c r="D16" s="14">
        <f>C16/C8</f>
        <v>0.476185554844347</v>
      </c>
      <c r="E16" s="27">
        <v>103372012</v>
      </c>
      <c r="F16" s="14">
        <f>E16/E8</f>
        <v>0.4752879251036582</v>
      </c>
      <c r="G16" s="11">
        <f t="shared" si="5"/>
        <v>-34044494</v>
      </c>
      <c r="H16" s="12">
        <f t="shared" si="6"/>
        <v>0.7522532409607329</v>
      </c>
      <c r="I16" s="27">
        <v>58692776</v>
      </c>
      <c r="J16" s="14">
        <f>I16/I8</f>
        <v>0.4128294632489605</v>
      </c>
      <c r="K16" s="27">
        <v>43229120</v>
      </c>
      <c r="L16" s="14">
        <f>K16/K8</f>
        <v>0.41280147200572276</v>
      </c>
      <c r="M16" s="11">
        <f t="shared" si="0"/>
        <v>-15463656</v>
      </c>
      <c r="N16" s="12">
        <f t="shared" si="1"/>
        <v>0.7365322096879521</v>
      </c>
      <c r="O16" s="27">
        <v>78723730</v>
      </c>
      <c r="P16" s="14">
        <f>O16/O8</f>
        <v>0.5377095378929939</v>
      </c>
      <c r="Q16" s="27">
        <v>60142892</v>
      </c>
      <c r="R16" s="14">
        <f>Q16/Q8</f>
        <v>0.5333134773620157</v>
      </c>
      <c r="S16" s="11">
        <f t="shared" si="2"/>
        <v>-18580838</v>
      </c>
      <c r="T16" s="12">
        <f t="shared" si="3"/>
        <v>0.7639741155557542</v>
      </c>
      <c r="U16" s="11">
        <f t="shared" si="4"/>
        <v>20030954</v>
      </c>
      <c r="V16" s="11">
        <f t="shared" si="7"/>
        <v>16913772</v>
      </c>
    </row>
    <row r="17" spans="1:22" ht="19.5">
      <c r="A17" s="25">
        <v>8</v>
      </c>
      <c r="B17" s="18" t="s">
        <v>16</v>
      </c>
      <c r="C17" s="27">
        <v>30458839</v>
      </c>
      <c r="D17" s="14">
        <f>C17/C8</f>
        <v>0.10554815845142822</v>
      </c>
      <c r="E17" s="27">
        <v>25767755</v>
      </c>
      <c r="F17" s="14">
        <f>E17/E8</f>
        <v>0.11847600304548017</v>
      </c>
      <c r="G17" s="11">
        <f t="shared" si="5"/>
        <v>-4691084</v>
      </c>
      <c r="H17" s="12">
        <f t="shared" si="6"/>
        <v>0.8459861191688889</v>
      </c>
      <c r="I17" s="27">
        <v>14788578</v>
      </c>
      <c r="J17" s="14">
        <f>I17/I8</f>
        <v>0.1040189463513429</v>
      </c>
      <c r="K17" s="27">
        <v>12484746</v>
      </c>
      <c r="L17" s="14">
        <f>K17/K8</f>
        <v>0.11921874714122238</v>
      </c>
      <c r="M17" s="11">
        <f t="shared" si="0"/>
        <v>-2303832</v>
      </c>
      <c r="N17" s="12">
        <f t="shared" si="1"/>
        <v>0.8442154478949903</v>
      </c>
      <c r="O17" s="27">
        <v>15670261</v>
      </c>
      <c r="P17" s="14">
        <f>O17/O8</f>
        <v>0.10703314999140164</v>
      </c>
      <c r="Q17" s="27">
        <v>13283009</v>
      </c>
      <c r="R17" s="14">
        <f>Q17/Q8</f>
        <v>0.11778628336696798</v>
      </c>
      <c r="S17" s="11">
        <f t="shared" si="2"/>
        <v>-2387252</v>
      </c>
      <c r="T17" s="12">
        <f t="shared" si="3"/>
        <v>0.8476571641021168</v>
      </c>
      <c r="U17" s="11">
        <f>O17-I17</f>
        <v>881683</v>
      </c>
      <c r="V17" s="11">
        <f t="shared" si="7"/>
        <v>798263</v>
      </c>
    </row>
    <row r="18" spans="1:22" ht="32.25" customHeight="1">
      <c r="A18" s="25">
        <v>9</v>
      </c>
      <c r="B18" s="18" t="s">
        <v>17</v>
      </c>
      <c r="C18" s="27">
        <v>196011</v>
      </c>
      <c r="D18" s="14">
        <f>C18/C8</f>
        <v>0.0006792314075471785</v>
      </c>
      <c r="E18" s="27">
        <v>230469</v>
      </c>
      <c r="F18" s="14">
        <f>E18/E8</f>
        <v>0.0010596594831753395</v>
      </c>
      <c r="G18" s="11">
        <f>E18-C18</f>
        <v>34458</v>
      </c>
      <c r="H18" s="12">
        <f t="shared" si="6"/>
        <v>1.1757962563325528</v>
      </c>
      <c r="I18" s="27">
        <v>119398</v>
      </c>
      <c r="J18" s="14">
        <f>I18/I8</f>
        <v>0.000839813953475286</v>
      </c>
      <c r="K18" s="27">
        <v>120954</v>
      </c>
      <c r="L18" s="14">
        <f>K18/K8</f>
        <v>0.0011550082269770976</v>
      </c>
      <c r="M18" s="11">
        <f t="shared" si="0"/>
        <v>1556</v>
      </c>
      <c r="N18" s="12">
        <f t="shared" si="1"/>
        <v>1.0130320440878406</v>
      </c>
      <c r="O18" s="27">
        <v>76613</v>
      </c>
      <c r="P18" s="14">
        <f>O18/O8</f>
        <v>0.0005232925424976172</v>
      </c>
      <c r="Q18" s="27">
        <v>109516</v>
      </c>
      <c r="R18" s="14">
        <f>Q18/Q8</f>
        <v>0.0009711265428802212</v>
      </c>
      <c r="S18" s="11">
        <f t="shared" si="2"/>
        <v>32903</v>
      </c>
      <c r="T18" s="12">
        <f t="shared" si="3"/>
        <v>1.4294701943534387</v>
      </c>
      <c r="U18" s="11">
        <f t="shared" si="4"/>
        <v>-42785</v>
      </c>
      <c r="V18" s="11">
        <f t="shared" si="7"/>
        <v>-11438</v>
      </c>
    </row>
    <row r="19" spans="3:17" ht="11.25">
      <c r="C19" s="2"/>
      <c r="E19" s="2"/>
      <c r="F19" s="3"/>
      <c r="G19" s="4"/>
      <c r="I19" s="6"/>
      <c r="K19" s="6"/>
      <c r="O19" s="6"/>
      <c r="Q19" s="6"/>
    </row>
    <row r="20" spans="18:21" ht="12.75">
      <c r="R20" s="20" t="s">
        <v>21</v>
      </c>
      <c r="T20" s="20"/>
      <c r="U20" s="20"/>
    </row>
    <row r="21" spans="18:21" ht="12.75">
      <c r="R21" s="20" t="s">
        <v>22</v>
      </c>
      <c r="T21" s="20"/>
      <c r="U21" s="20"/>
    </row>
    <row r="22" spans="18:21" ht="12.75">
      <c r="R22" s="20" t="s">
        <v>23</v>
      </c>
      <c r="T22" s="20"/>
      <c r="U22" s="20"/>
    </row>
  </sheetData>
  <sheetProtection/>
  <mergeCells count="10">
    <mergeCell ref="U1:V1"/>
    <mergeCell ref="A2:V2"/>
    <mergeCell ref="A3:V4"/>
    <mergeCell ref="A6:A7"/>
    <mergeCell ref="B6:B7"/>
    <mergeCell ref="C6:H6"/>
    <mergeCell ref="I6:N6"/>
    <mergeCell ref="O6:T6"/>
    <mergeCell ref="U6:V6"/>
    <mergeCell ref="C5:V5"/>
  </mergeCells>
  <printOptions/>
  <pageMargins left="0.38" right="0.17" top="0.17" bottom="0.19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ostopnik</cp:lastModifiedBy>
  <cp:lastPrinted>2010-04-05T10:01:35Z</cp:lastPrinted>
  <dcterms:created xsi:type="dcterms:W3CDTF">2008-01-14T09:21:25Z</dcterms:created>
  <dcterms:modified xsi:type="dcterms:W3CDTF">2010-04-09T12:00:49Z</dcterms:modified>
  <cp:category/>
  <cp:version/>
  <cp:contentType/>
  <cp:contentStatus/>
</cp:coreProperties>
</file>